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F261B6B8-30C2-488C-96E7-1A69585DCA3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<sst xmlns="http://schemas.openxmlformats.org/spreadsheetml/2006/main" count="53" uniqueCount="43">
  <si>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</si>
  <si>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</si>
  <si>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</si>
  <si>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</si>
  <si>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</si>
  <si>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</si>
  <si>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</si>
  <si>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</si>
  <si>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</si>
  <si>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</si>
  <si>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</si>
  <si>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</si>
  <si>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</si>
  <si>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</si>
  <si>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</si>
  <si>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</si>
  <si>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</si>
  <si>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</si>
  <si>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</si>
  <si>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</si>
  <si>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</si>
  <si>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</si>
  <si>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</si>
  <si>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</si>
  <si>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</si>
  <si>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</si>
  <si>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</si>
  <si>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</si>
  <si>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</si>
  <si>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</si>
  <si>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</si>
  <si>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</si>
  <si>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</si>
  <si>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</si>
  <si>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</si>
  <si>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</si>
  <si>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</si>
  <si>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FETHİYE SEFERİ</t>
  </si>
  <si>
    <t xml:space="preserve">CENGİZ ISI </t>
  </si>
  <si>
    <t>ŞAFAK PROFİL SAN.</t>
  </si>
  <si>
    <t>ALDEMİRLER SAN.</t>
  </si>
  <si>
    <t>EŞLER METAL</t>
  </si>
  <si>
    <t>23,12,2022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</si>
</sst>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F3" sqref="F3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44919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42</v>
      </c>
      <c r="D5" s="11"/>
      <c r="E5" s="12">
        <v>10500</v>
      </c>
      <c r="F5" s="1"/>
      <c r="G5" s="13" t="str">
        <f t="shared" ref="G5:G6" si="0">IF(A5="","",(A5))</f>
        <v xml:space="preserve">CENGİZ ISI </v>
      </c>
      <c r="H5" s="12"/>
      <c r="I5" s="12">
        <v>10500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42</v>
      </c>
      <c r="D6" s="11"/>
      <c r="E6" s="12">
        <v>58760</v>
      </c>
      <c r="F6" s="1"/>
      <c r="G6" s="13" t="str">
        <f t="shared" si="0"/>
        <v>ŞAFAK PROFİL SAN.</v>
      </c>
      <c r="H6" s="12">
        <v>23000</v>
      </c>
      <c r="I6" s="12">
        <v>35600</v>
      </c>
      <c r="J6" s="12"/>
      <c r="K6" s="12">
        <f t="shared" ref="K6:K19" si="1">IF(G6="","",SUM(E6-H6-I6-J6))</f>
        <v>160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40</v>
      </c>
      <c r="B7" s="29"/>
      <c r="C7" s="10" t="s">
        <v>42</v>
      </c>
      <c r="D7" s="11"/>
      <c r="E7" s="12">
        <v>4800</v>
      </c>
      <c r="F7" s="1"/>
      <c r="G7" s="13" t="str">
        <f>IF(A7="","",(A7))</f>
        <v>ALDEMİRLER SAN.</v>
      </c>
      <c r="H7" s="12"/>
      <c r="I7" s="12">
        <v>4800</v>
      </c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 t="s">
        <v>41</v>
      </c>
      <c r="B8" s="29"/>
      <c r="C8" s="10" t="s">
        <v>42</v>
      </c>
      <c r="D8" s="11"/>
      <c r="E8" s="12">
        <v>360</v>
      </c>
      <c r="F8" s="1"/>
      <c r="G8" s="13" t="str">
        <f t="shared" ref="G8:G19" si="2">IF(A8="","",(A8))</f>
        <v>EŞLER METAL</v>
      </c>
      <c r="H8" s="12"/>
      <c r="I8" s="12">
        <v>360</v>
      </c>
      <c r="J8" s="12"/>
      <c r="K8" s="12">
        <f t="shared" si="1"/>
        <v>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900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74420</v>
      </c>
      <c r="F22" s="1"/>
      <c r="G22" s="17" t="s">
        <v>17</v>
      </c>
      <c r="H22" s="18">
        <f>SUM(H5:H21)</f>
        <v>23900</v>
      </c>
      <c r="I22" s="18">
        <f>SUM(I5:I21)</f>
        <v>51260</v>
      </c>
      <c r="J22" s="18">
        <f>SUM(J5:J21)</f>
        <v>0</v>
      </c>
      <c r="K22" s="18">
        <f>SUM(K5:K21)</f>
        <v>160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344554</v>
      </c>
      <c r="D25" s="19">
        <v>345614</v>
      </c>
      <c r="E25" s="20">
        <f>IF(C25="","",SUM(D25-C25))</f>
        <v>1060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2058</v>
      </c>
      <c r="D26" s="22"/>
      <c r="E26" s="21">
        <f>IF(C26="","",SUM(C26/E25))</f>
        <v>1.9415094339622641</v>
      </c>
      <c r="F26" s="1"/>
      <c r="G26" s="11" t="s">
        <v>26</v>
      </c>
      <c r="H26" s="12">
        <v>2058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2552</v>
      </c>
      <c r="D27" s="22"/>
      <c r="E27" s="23">
        <f>SUM(C27/E22)</f>
        <v>3.4291857027680728E-2</v>
      </c>
      <c r="F27" s="1"/>
      <c r="G27" s="11" t="s">
        <v>28</v>
      </c>
      <c r="H27" s="12">
        <v>194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300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2552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21348</v>
      </c>
      <c r="D36" s="1"/>
      <c r="E36" s="1"/>
      <c r="F36" s="1"/>
      <c r="G36" s="27" t="s">
        <v>32</v>
      </c>
      <c r="H36" s="16">
        <f>IF(H33="","",SUM(H22-H33))</f>
        <v>21348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2022-12-24T06:43:33Z</cp:lastPrinted>
  <dcterms:created xsi:type="dcterms:W3CDTF">2022-08-24T05:29:34Z</dcterms:created>
  <dcterms:modified xsi:type="dcterms:W3CDTF">2022-12-24T06:55:43Z</dcterms:modified>
</cp:coreProperties>
</file>